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NCA grant\NTTAP 2020-2023\QI boot camp\"/>
    </mc:Choice>
  </mc:AlternateContent>
  <bookViews>
    <workbookView xWindow="0" yWindow="0" windowWidth="19020" windowHeight="6780" activeTab="1"/>
  </bookViews>
  <sheets>
    <sheet name="run chart template" sheetId="1" r:id="rId1"/>
    <sheet name="percent change" sheetId="5" r:id="rId2"/>
    <sheet name="bar chart" sheetId="3" r:id="rId3"/>
    <sheet name="stacked bar chart" sheetId="4" r:id="rId4"/>
    <sheet name="data plan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5" l="1"/>
  <c r="H30" i="5"/>
  <c r="H31" i="5"/>
  <c r="H29" i="5"/>
  <c r="G30" i="5"/>
  <c r="G31" i="5"/>
  <c r="G32" i="5"/>
  <c r="G29" i="5"/>
  <c r="F30" i="5"/>
  <c r="F31" i="5"/>
  <c r="F32" i="5"/>
  <c r="F29" i="5"/>
  <c r="E30" i="5"/>
  <c r="E31" i="5"/>
  <c r="E32" i="5"/>
  <c r="E29" i="5"/>
  <c r="D32" i="5"/>
  <c r="D31" i="5"/>
  <c r="D30" i="5"/>
  <c r="D29" i="5"/>
  <c r="G21" i="5"/>
  <c r="G22" i="5"/>
  <c r="G23" i="5"/>
  <c r="G20" i="5"/>
  <c r="F21" i="5"/>
  <c r="F22" i="5"/>
  <c r="F23" i="5"/>
  <c r="F20" i="5"/>
  <c r="E21" i="5"/>
  <c r="E22" i="5"/>
  <c r="E23" i="5"/>
  <c r="E20" i="5"/>
  <c r="G12" i="5"/>
  <c r="G13" i="5"/>
  <c r="G14" i="5"/>
  <c r="G15" i="5"/>
  <c r="G4" i="5"/>
  <c r="G5" i="5"/>
  <c r="G6" i="5"/>
  <c r="G3" i="5"/>
  <c r="F4" i="5"/>
  <c r="F5" i="5"/>
  <c r="F6" i="5"/>
  <c r="F3" i="5"/>
  <c r="E4" i="5"/>
  <c r="E5" i="5"/>
  <c r="E6" i="5"/>
  <c r="E3" i="5"/>
  <c r="H13" i="5"/>
  <c r="H14" i="5"/>
  <c r="H15" i="5"/>
  <c r="H12" i="5"/>
  <c r="F13" i="5"/>
  <c r="F14" i="5"/>
  <c r="F15" i="5"/>
  <c r="F12" i="5"/>
  <c r="E13" i="5"/>
  <c r="E14" i="5"/>
  <c r="E15" i="5"/>
  <c r="E12" i="5"/>
  <c r="D13" i="5"/>
  <c r="D14" i="5"/>
  <c r="D15" i="5"/>
  <c r="D12" i="5"/>
  <c r="E8" i="4" l="1"/>
  <c r="E9" i="4"/>
  <c r="E10" i="4"/>
  <c r="E11" i="4"/>
  <c r="E7" i="4"/>
  <c r="D21" i="4"/>
  <c r="D20" i="4"/>
  <c r="D19" i="4"/>
  <c r="D18" i="4"/>
  <c r="D17" i="4"/>
  <c r="D16" i="4"/>
  <c r="D11" i="4"/>
  <c r="D10" i="4"/>
  <c r="D9" i="4"/>
  <c r="D8" i="4"/>
  <c r="D7" i="4"/>
  <c r="D21" i="3" l="1"/>
  <c r="D20" i="3"/>
  <c r="D19" i="3"/>
  <c r="D18" i="3"/>
  <c r="D17" i="3"/>
  <c r="D16" i="3"/>
  <c r="D11" i="3"/>
  <c r="D10" i="3"/>
  <c r="D9" i="3"/>
  <c r="D8" i="3"/>
  <c r="D7" i="3"/>
  <c r="D9" i="1"/>
  <c r="D15" i="1" l="1"/>
  <c r="D16" i="1"/>
  <c r="D17" i="1"/>
  <c r="D18" i="1"/>
  <c r="D19" i="1"/>
  <c r="D14" i="1"/>
  <c r="D6" i="1"/>
  <c r="D7" i="1"/>
  <c r="D8" i="1"/>
  <c r="D5" i="1"/>
</calcChain>
</file>

<file path=xl/sharedStrings.xml><?xml version="1.0" encoding="utf-8"?>
<sst xmlns="http://schemas.openxmlformats.org/spreadsheetml/2006/main" count="123" uniqueCount="75">
  <si>
    <t>Number of eligible patients</t>
  </si>
  <si>
    <t>Week 1</t>
  </si>
  <si>
    <t>Week 2</t>
  </si>
  <si>
    <t>Week 3</t>
  </si>
  <si>
    <t>Week 4</t>
  </si>
  <si>
    <t>Time</t>
  </si>
  <si>
    <t>Number patients screened</t>
  </si>
  <si>
    <t>% screened</t>
  </si>
  <si>
    <t>Sample:</t>
  </si>
  <si>
    <t>Your data:</t>
  </si>
  <si>
    <t>Time 1</t>
  </si>
  <si>
    <t>Time 2</t>
  </si>
  <si>
    <t>Time 3</t>
  </si>
  <si>
    <t>Time 4</t>
  </si>
  <si>
    <t>Time 5</t>
  </si>
  <si>
    <t>Time 6</t>
  </si>
  <si>
    <r>
      <t xml:space="preserve">1. </t>
    </r>
    <r>
      <rPr>
        <b/>
        <sz val="14"/>
        <color theme="1"/>
        <rFont val="Calibri"/>
        <family val="2"/>
        <scheme val="minor"/>
      </rPr>
      <t>Put in your data and the % will populate</t>
    </r>
  </si>
  <si>
    <t>2.  Click on the empty graph.  In the ribbon above you will see Chart Tools Design Format.</t>
  </si>
  <si>
    <t>Sample</t>
  </si>
  <si>
    <t>Week 5</t>
  </si>
  <si>
    <t>Name of measure</t>
  </si>
  <si>
    <t>Definition of measure/source of definition</t>
  </si>
  <si>
    <t>Who retrieves it and how (reports? manually?)</t>
  </si>
  <si>
    <t>Where does the data live? (dashboard? warehouse? EMR?)</t>
  </si>
  <si>
    <t>Numerator definition</t>
  </si>
  <si>
    <t>Denominator definition</t>
  </si>
  <si>
    <t>When/how often retrieved?</t>
  </si>
  <si>
    <t>Data collection plan</t>
  </si>
  <si>
    <t xml:space="preserve">Use the Chart Tools to customize your run chart.  </t>
  </si>
  <si>
    <t>Name of measure: UDS measure for cervical cancer screening</t>
  </si>
  <si>
    <t>Name of your measure: XXXXXXXXXXXXXXXXXXXXXXXXXXXXXX</t>
  </si>
  <si>
    <t>You can right click inside the chart to bring up a menu to change colors, etc.</t>
  </si>
  <si>
    <t xml:space="preserve">Here is the same data in a bar chart. </t>
  </si>
  <si>
    <t xml:space="preserve">When time is your X axis, you can use either a bar chart or run chart for just a few data points. </t>
  </si>
  <si>
    <t>But if you have 6 or more data points over time, use the run chart format.</t>
  </si>
  <si>
    <t>The bar chart works best when the X axis is nominal data, e.g., clinic, provider, etc.</t>
  </si>
  <si>
    <t>Clinic 1</t>
  </si>
  <si>
    <t>Clinic 2</t>
  </si>
  <si>
    <t>Clinic 3</t>
  </si>
  <si>
    <t>Clinic 4</t>
  </si>
  <si>
    <t>Clinic5</t>
  </si>
  <si>
    <t>Here is the same data in a stacked bar chart.  Note that there is a new column: number NOT screened…</t>
  </si>
  <si>
    <t>Not Screened</t>
  </si>
  <si>
    <t>Clinic 5</t>
  </si>
  <si>
    <t>Note also: the graph uses raw numbers but could use percentages instead.</t>
  </si>
  <si>
    <t>Percent Increase</t>
  </si>
  <si>
    <t># pts seen who were eligible for screening</t>
  </si>
  <si>
    <t># pts screened</t>
  </si>
  <si>
    <t>Q1</t>
  </si>
  <si>
    <t>Q2</t>
  </si>
  <si>
    <t>Q3</t>
  </si>
  <si>
    <t>Q4</t>
  </si>
  <si>
    <t># pts with scheduled appointments</t>
  </si>
  <si>
    <t># patients who did not show up for appointment</t>
  </si>
  <si>
    <t>% No show rate: =C12/B12</t>
  </si>
  <si>
    <t>Percent decrease</t>
  </si>
  <si>
    <t>Decrease by 15%: =D12*.85  is target no show rate</t>
  </si>
  <si>
    <t>How many more patients need to show up to get to 15% target decrease for no show rate? =C12-F12</t>
  </si>
  <si>
    <t>% screened: =C3/B3</t>
  </si>
  <si>
    <t xml:space="preserve">Increase by 15%: =D3*1.15 is new screening target </t>
  </si>
  <si>
    <t>How many patients need to be screened to reach target increase of  15%: =C3*1.15 is target increase</t>
  </si>
  <si>
    <t>How many more patients is that? =F3-C3</t>
  </si>
  <si>
    <t>Percentage points increase</t>
  </si>
  <si>
    <t xml:space="preserve">Increase by 15 points: =D3+0.15 is new screening target </t>
  </si>
  <si>
    <t>% screened: =C20/B20</t>
  </si>
  <si>
    <t xml:space="preserve">How many patients need to be screened to reach target increase of  15%: =B20*E20 </t>
  </si>
  <si>
    <t>How many more patients need to be screened? =F20-C20</t>
  </si>
  <si>
    <t>% No show rate: =C29/B29</t>
  </si>
  <si>
    <t>Decrease by 15 points: =D29-0.15 is new target no show rate</t>
  </si>
  <si>
    <t>How many patients "no show" patients can you have at the new rate? =E12*B12</t>
  </si>
  <si>
    <t>How many patients "no show" patients can you have at the new rate? =E29*B29</t>
  </si>
  <si>
    <t>Check in reverse: new target rate of scheduled pts =F12/B12</t>
  </si>
  <si>
    <t>Check in reverse: new target rate of scheduled pts =F29/B29</t>
  </si>
  <si>
    <t>How many more patients need to show up to get to 15% target decrease for no show rate? =C29-F29</t>
  </si>
  <si>
    <t>Percentage points 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</si>
</sst>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9" fontId="0" fillId="3" borderId="0" xfId="1" applyFont="1" applyFill="1"/>
    <xf numFmtId="0" fontId="0" fillId="4" borderId="0" xfId="0" applyFill="1"/>
    <xf numFmtId="0" fontId="0" fillId="4" borderId="0" xfId="0" applyFill="1" applyAlignment="1">
      <alignment wrapText="1"/>
    </xf>
    <xf numFmtId="0" fontId="0" fillId="4" borderId="0" xfId="0" applyFill="1" applyAlignment="1">
      <alignment horizontal="center" wrapText="1"/>
    </xf>
    <xf numFmtId="9" fontId="0" fillId="4" borderId="0" xfId="1" applyFont="1" applyFill="1"/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Font="1"/>
    <xf numFmtId="0" fontId="4" fillId="0" borderId="0" xfId="0" applyFont="1"/>
    <xf numFmtId="0" fontId="2" fillId="0" borderId="0" xfId="0" applyFont="1" applyFill="1"/>
    <xf numFmtId="0" fontId="2" fillId="2" borderId="0" xfId="0" applyFont="1" applyFill="1"/>
    <xf numFmtId="0" fontId="2" fillId="0" borderId="0" xfId="0" applyFont="1" applyAlignment="1">
      <alignment wrapText="1"/>
    </xf>
    <xf numFmtId="9" fontId="0" fillId="0" borderId="0" xfId="1" applyFont="1" applyFill="1"/>
    <xf numFmtId="0" fontId="2" fillId="3" borderId="0" xfId="0" applyFont="1" applyFill="1" applyAlignment="1"/>
    <xf numFmtId="0" fontId="2" fillId="0" borderId="0" xfId="0" applyFont="1" applyFill="1" applyAlignment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 applyAlignment="1">
      <alignment horizontal="left"/>
    </xf>
    <xf numFmtId="0" fontId="0" fillId="0" borderId="0" xfId="0" applyAlignment="1">
      <alignment wrapText="1"/>
    </xf>
    <xf numFmtId="9" fontId="0" fillId="0" borderId="0" xfId="1" applyFont="1"/>
    <xf numFmtId="0" fontId="0" fillId="2" borderId="0" xfId="0" applyFill="1" applyAlignment="1">
      <alignment horizontal="center"/>
    </xf>
    <xf numFmtId="0" fontId="0" fillId="6" borderId="0" xfId="0" applyFill="1"/>
    <xf numFmtId="9" fontId="0" fillId="0" borderId="0" xfId="0" applyNumberFormat="1"/>
    <xf numFmtId="0" fontId="0" fillId="6" borderId="0" xfId="0" applyFill="1" applyAlignment="1">
      <alignment horizontal="center"/>
    </xf>
    <xf numFmtId="178" fontId="0" fillId="0" borderId="0" xfId="0" applyNumberFormat="1"/>
    <xf numFmtId="178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women ages 23-64 eligible for cervical cancer screening who were screened by week starting </a:t>
            </a:r>
          </a:p>
          <a:p>
            <a:pPr>
              <a:defRPr/>
            </a:pPr>
            <a:r>
              <a:rPr lang="en-US"/>
              <a:t>Monday Oct 18,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percent screened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'run chart template'!$A$5:$A$9</c:f>
              <c:strCache>
                <c:ptCount val="5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</c:strCache>
            </c:strRef>
          </c:cat>
          <c:val>
            <c:numRef>
              <c:f>'run chart template'!$D$5:$D$9</c:f>
              <c:numCache>
                <c:formatCode>0%</c:formatCode>
                <c:ptCount val="5"/>
                <c:pt idx="0">
                  <c:v>0.25</c:v>
                </c:pt>
                <c:pt idx="1">
                  <c:v>0.28125</c:v>
                </c:pt>
                <c:pt idx="2">
                  <c:v>0.34615384615384615</c:v>
                </c:pt>
                <c:pt idx="3">
                  <c:v>0.22222222222222221</c:v>
                </c:pt>
                <c:pt idx="4">
                  <c:v>0.24242424242424243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1-4A5E-AD1A-E6B59A763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16368"/>
        <c:axId val="36220112"/>
      </c:lineChart>
      <c:catAx>
        <c:axId val="3621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20112"/>
        <c:crosses val="autoZero"/>
        <c:auto val="1"/>
        <c:lblAlgn val="ctr"/>
        <c:lblOffset val="100"/>
        <c:noMultiLvlLbl val="0"/>
      </c:catAx>
      <c:valAx>
        <c:axId val="3622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163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..... screened for......[when]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'run chart template'!$D$13</c:f>
              <c:strCache>
                <c:ptCount val="1"/>
                <c:pt idx="0">
                  <c:v>% screened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'run chart template'!$D$14:$D$19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B-4999-919B-4568CE287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3733552"/>
        <c:axId val="2043736880"/>
      </c:barChart>
      <c:catAx>
        <c:axId val="204373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736880"/>
        <c:crosses val="autoZero"/>
        <c:auto val="1"/>
        <c:lblAlgn val="ctr"/>
        <c:lblOffset val="100"/>
        <c:noMultiLvlLbl val="0"/>
      </c:catAx>
      <c:valAx>
        <c:axId val="204373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73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women ages 23-64 eligible for cervical cancer screening who were screened by clinic week</a:t>
            </a:r>
            <a:r>
              <a:rPr lang="en-US" baseline="0"/>
              <a:t> of</a:t>
            </a:r>
            <a:r>
              <a:rPr lang="en-US"/>
              <a:t> Monday Oct 18,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Percent screened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'bar chart'!$A$7:$A$11</c:f>
              <c:strCache>
                <c:ptCount val="5"/>
                <c:pt idx="0">
                  <c:v>Clinic 1</c:v>
                </c:pt>
                <c:pt idx="1">
                  <c:v>Clinic 2</c:v>
                </c:pt>
                <c:pt idx="2">
                  <c:v>Clinic 3</c:v>
                </c:pt>
                <c:pt idx="3">
                  <c:v>Clinic 4</c:v>
                </c:pt>
                <c:pt idx="4">
                  <c:v>Clinic5</c:v>
                </c:pt>
              </c:strCache>
            </c:strRef>
          </c:cat>
          <c:val>
            <c:numRef>
              <c:f>'bar chart'!$D$7:$D$11</c:f>
              <c:numCache>
                <c:formatCode>0%</c:formatCode>
                <c:ptCount val="5"/>
                <c:pt idx="0">
                  <c:v>0.25</c:v>
                </c:pt>
                <c:pt idx="1">
                  <c:v>0.28125</c:v>
                </c:pt>
                <c:pt idx="2">
                  <c:v>0.34615384615384615</c:v>
                </c:pt>
                <c:pt idx="3">
                  <c:v>0.22222222222222221</c:v>
                </c:pt>
                <c:pt idx="4">
                  <c:v>0.24242424242424243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C-4314-B836-172C4A7B5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378080"/>
        <c:axId val="1210378496"/>
      </c:barChart>
      <c:catAx>
        <c:axId val="121037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0378496"/>
        <c:crosses val="autoZero"/>
        <c:auto val="1"/>
        <c:lblAlgn val="ctr"/>
        <c:lblOffset val="100"/>
        <c:noMultiLvlLbl val="0"/>
      </c:catAx>
      <c:valAx>
        <c:axId val="121037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03780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Percent of ..... screened for...... by clinic [when]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Percent screened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'bar chart'!$A$16:$A$21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'bar chart'!$D$16:$D$21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7-4649-9506-40986D89C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1519488"/>
        <c:axId val="1001521568"/>
      </c:barChart>
      <c:catAx>
        <c:axId val="100151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1521568"/>
        <c:crosses val="autoZero"/>
        <c:auto val="1"/>
        <c:lblAlgn val="ctr"/>
        <c:lblOffset val="100"/>
        <c:noMultiLvlLbl val="0"/>
      </c:catAx>
      <c:valAx>
        <c:axId val="100152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151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women ages 23-64 eligible for cervical cancer screening who were screened/not screened by clinic of Monday Oct 18,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not screened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'stacked bar chart'!$A$7:$A$11</c:f>
              <c:strCache>
                <c:ptCount val="5"/>
                <c:pt idx="0">
                  <c:v>Clinic 1</c:v>
                </c:pt>
                <c:pt idx="1">
                  <c:v>Clinic 2</c:v>
                </c:pt>
                <c:pt idx="2">
                  <c:v>Clinic 3</c:v>
                </c:pt>
                <c:pt idx="3">
                  <c:v>Clinic 4</c:v>
                </c:pt>
                <c:pt idx="4">
                  <c:v>Clinic 5</c:v>
                </c:pt>
              </c:strCache>
            </c:strRef>
          </c:cat>
          <c:val>
            <c:numRef>
              <c:f>'stacked bar chart'!$E$7:$E$11</c:f>
              <c:numCache>
                <c:formatCode>General</c:formatCode>
                <c:ptCount val="5"/>
                <c:pt idx="0">
                  <c:v>21</c:v>
                </c:pt>
                <c:pt idx="1">
                  <c:v>23</c:v>
                </c:pt>
                <c:pt idx="2">
                  <c:v>17</c:v>
                </c:pt>
                <c:pt idx="3">
                  <c:v>21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1-4B11-9CB7-9FF3CBE64785}"/>
            </c:ext>
          </c:extLst>
        </c:ser>
        <c:ser>
          <c:idx val="1"/>
          <c:order val="1"/>
          <c:tx>
            <c:v>screened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'stacked bar chart'!$A$7:$A$11</c:f>
              <c:strCache>
                <c:ptCount val="5"/>
                <c:pt idx="0">
                  <c:v>Clinic 1</c:v>
                </c:pt>
                <c:pt idx="1">
                  <c:v>Clinic 2</c:v>
                </c:pt>
                <c:pt idx="2">
                  <c:v>Clinic 3</c:v>
                </c:pt>
                <c:pt idx="3">
                  <c:v>Clinic 4</c:v>
                </c:pt>
                <c:pt idx="4">
                  <c:v>Clinic 5</c:v>
                </c:pt>
              </c:strCache>
            </c:strRef>
          </c:cat>
          <c:val>
            <c:numRef>
              <c:f>'stacked bar chart'!$B$7:$B$11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6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F1-4B11-9CB7-9FF3CBE64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44183792"/>
        <c:axId val="1001526560"/>
      </c:barChart>
      <c:catAx>
        <c:axId val="84418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1526560"/>
        <c:crosses val="autoZero"/>
        <c:auto val="1"/>
        <c:lblAlgn val="ctr"/>
        <c:lblOffset val="100"/>
        <c:noMultiLvlLbl val="0"/>
      </c:catAx>
      <c:valAx>
        <c:axId val="100152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patients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1837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Number of....eligible for ..... screening who were screened/not screened by .....of .....[date]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Not screened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'stacked bar chart'!$E$16:$E$21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0B-45BA-B86B-B7B73DB11CF8}"/>
            </c:ext>
          </c:extLst>
        </c:ser>
        <c:ser>
          <c:idx val="1"/>
          <c:order val="1"/>
          <c:tx>
            <c:v>Screened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'stacked bar chart'!$B$16:$B$21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0B-45BA-B86B-B7B73DB11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172794448"/>
        <c:axId val="1172794864"/>
      </c:barChart>
      <c:catAx>
        <c:axId val="11727944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2794864"/>
        <c:crosses val="autoZero"/>
        <c:auto val="1"/>
        <c:lblAlgn val="ctr"/>
        <c:lblOffset val="100"/>
        <c:noMultiLvlLbl val="0"/>
      </c:catAx>
      <c:valAx>
        <c:axId val="117279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screened/not screened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13509259259259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27944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2</xdr:row>
      <xdr:rowOff>130175</xdr:rowOff>
    </xdr:from>
    <xdr:to>
      <xdr:col>14</xdr:col>
      <xdr:colOff>546100</xdr:colOff>
      <xdr:row>17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485775</xdr:colOff>
      <xdr:row>20</xdr:row>
      <xdr:rowOff>28575</xdr:rowOff>
    </xdr:from>
    <xdr:to>
      <xdr:col>5</xdr:col>
      <xdr:colOff>504825</xdr:colOff>
      <xdr:row>35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</xdr:colOff>
      <xdr:row>4</xdr:row>
      <xdr:rowOff>117475</xdr:rowOff>
    </xdr:from>
    <xdr:to>
      <xdr:col>12</xdr:col>
      <xdr:colOff>327025</xdr:colOff>
      <xdr:row>14</xdr:row>
      <xdr:rowOff>415925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3175</xdr:colOff>
      <xdr:row>16</xdr:row>
      <xdr:rowOff>22225</xdr:rowOff>
    </xdr:from>
    <xdr:to>
      <xdr:col>12</xdr:col>
      <xdr:colOff>307975</xdr:colOff>
      <xdr:row>31</xdr:row>
      <xdr:rowOff>3175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669925</xdr:colOff>
      <xdr:row>2</xdr:row>
      <xdr:rowOff>142875</xdr:rowOff>
    </xdr:from>
    <xdr:to>
      <xdr:col>11</xdr:col>
      <xdr:colOff>346075</xdr:colOff>
      <xdr:row>14</xdr:row>
      <xdr:rowOff>257175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365125</xdr:colOff>
      <xdr:row>14</xdr:row>
      <xdr:rowOff>523875</xdr:rowOff>
    </xdr:from>
    <xdr:to>
      <xdr:col>11</xdr:col>
      <xdr:colOff>41275</xdr:colOff>
      <xdr:row>29</xdr:row>
      <xdr:rowOff>136525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K32" sqref="K32"/>
    </sheetView>
  </sheetViews>
  <sheetFormatPr defaultRowHeight="14.5" x14ac:dyDescent="0.35"/>
  <cols>
    <col min="1" max="1" width="12.26953125" customWidth="1"/>
    <col min="2" max="2" width="15.54296875" customWidth="1"/>
    <col min="3" max="3" width="15.36328125" customWidth="1"/>
    <col min="4" max="4" width="11.08984375" customWidth="1"/>
    <col min="5" max="5" width="10.90625" customWidth="1"/>
    <col min="6" max="6" width="11.90625" customWidth="1"/>
    <col min="7" max="7" width="12.7265625" customWidth="1"/>
  </cols>
  <sheetData>
    <row r="1" spans="1:8" x14ac:dyDescent="0.35">
      <c r="A1" s="17" t="s">
        <v>29</v>
      </c>
      <c r="B1" s="17"/>
      <c r="C1" s="17"/>
      <c r="D1" s="17"/>
      <c r="E1" s="18"/>
      <c r="F1" s="18"/>
      <c r="G1" s="18"/>
    </row>
    <row r="2" spans="1:8" s="10" customFormat="1" x14ac:dyDescent="0.35">
      <c r="A2" s="9"/>
      <c r="B2" s="9"/>
      <c r="C2" s="9"/>
      <c r="D2" s="9"/>
      <c r="E2" s="9"/>
      <c r="F2" s="9"/>
      <c r="G2" s="9"/>
      <c r="H2" s="13" t="s">
        <v>18</v>
      </c>
    </row>
    <row r="3" spans="1:8" x14ac:dyDescent="0.35">
      <c r="A3" s="11" t="s">
        <v>8</v>
      </c>
    </row>
    <row r="4" spans="1:8" ht="29" x14ac:dyDescent="0.35">
      <c r="A4" s="1" t="s">
        <v>5</v>
      </c>
      <c r="B4" s="2" t="s">
        <v>6</v>
      </c>
      <c r="C4" s="3" t="s">
        <v>0</v>
      </c>
      <c r="D4" s="1" t="s">
        <v>7</v>
      </c>
    </row>
    <row r="5" spans="1:8" x14ac:dyDescent="0.35">
      <c r="A5" s="1" t="s">
        <v>1</v>
      </c>
      <c r="B5" s="1">
        <v>7</v>
      </c>
      <c r="C5" s="1">
        <v>28</v>
      </c>
      <c r="D5" s="4">
        <f>B5/C5</f>
        <v>0.25</v>
      </c>
    </row>
    <row r="6" spans="1:8" x14ac:dyDescent="0.35">
      <c r="A6" s="1" t="s">
        <v>2</v>
      </c>
      <c r="B6" s="1">
        <v>9</v>
      </c>
      <c r="C6" s="1">
        <v>32</v>
      </c>
      <c r="D6" s="4">
        <f t="shared" ref="D6:D9" si="0">B6/C6</f>
        <v>0.28125</v>
      </c>
    </row>
    <row r="7" spans="1:8" x14ac:dyDescent="0.35">
      <c r="A7" s="1" t="s">
        <v>3</v>
      </c>
      <c r="B7" s="1">
        <v>9</v>
      </c>
      <c r="C7" s="1">
        <v>26</v>
      </c>
      <c r="D7" s="4">
        <f t="shared" si="0"/>
        <v>0.34615384615384615</v>
      </c>
    </row>
    <row r="8" spans="1:8" x14ac:dyDescent="0.35">
      <c r="A8" s="1" t="s">
        <v>4</v>
      </c>
      <c r="B8" s="1">
        <v>6</v>
      </c>
      <c r="C8" s="1">
        <v>27</v>
      </c>
      <c r="D8" s="4">
        <f t="shared" si="0"/>
        <v>0.22222222222222221</v>
      </c>
    </row>
    <row r="9" spans="1:8" x14ac:dyDescent="0.35">
      <c r="A9" s="1" t="s">
        <v>19</v>
      </c>
      <c r="B9" s="1">
        <v>8</v>
      </c>
      <c r="C9" s="1">
        <v>33</v>
      </c>
      <c r="D9" s="4">
        <f t="shared" si="0"/>
        <v>0.24242424242424243</v>
      </c>
    </row>
    <row r="10" spans="1:8" x14ac:dyDescent="0.35">
      <c r="A10" s="10"/>
      <c r="B10" s="10"/>
      <c r="C10" s="10"/>
      <c r="D10" s="16"/>
    </row>
    <row r="11" spans="1:8" x14ac:dyDescent="0.35">
      <c r="A11" s="21" t="s">
        <v>30</v>
      </c>
      <c r="B11" s="21"/>
      <c r="C11" s="21"/>
      <c r="D11" s="21"/>
    </row>
    <row r="12" spans="1:8" ht="34.5" customHeight="1" x14ac:dyDescent="0.45">
      <c r="A12" s="10" t="s">
        <v>16</v>
      </c>
    </row>
    <row r="13" spans="1:8" ht="29" x14ac:dyDescent="0.35">
      <c r="A13" s="5" t="s">
        <v>9</v>
      </c>
      <c r="B13" s="6" t="s">
        <v>6</v>
      </c>
      <c r="C13" s="7" t="s">
        <v>0</v>
      </c>
      <c r="D13" s="5" t="s">
        <v>7</v>
      </c>
    </row>
    <row r="14" spans="1:8" x14ac:dyDescent="0.35">
      <c r="A14" s="5" t="s">
        <v>10</v>
      </c>
      <c r="B14" s="5"/>
      <c r="C14" s="5"/>
      <c r="D14" s="8" t="e">
        <f>B14/C14</f>
        <v>#DIV/0!</v>
      </c>
    </row>
    <row r="15" spans="1:8" x14ac:dyDescent="0.35">
      <c r="A15" s="5" t="s">
        <v>11</v>
      </c>
      <c r="B15" s="5"/>
      <c r="C15" s="5"/>
      <c r="D15" s="8" t="e">
        <f t="shared" ref="D15:D19" si="1">B15/C15</f>
        <v>#DIV/0!</v>
      </c>
    </row>
    <row r="16" spans="1:8" x14ac:dyDescent="0.35">
      <c r="A16" s="5" t="s">
        <v>12</v>
      </c>
      <c r="B16" s="5"/>
      <c r="C16" s="5"/>
      <c r="D16" s="8" t="e">
        <f t="shared" si="1"/>
        <v>#DIV/0!</v>
      </c>
    </row>
    <row r="17" spans="1:14" x14ac:dyDescent="0.35">
      <c r="A17" s="5" t="s">
        <v>13</v>
      </c>
      <c r="B17" s="5"/>
      <c r="C17" s="5"/>
      <c r="D17" s="8" t="e">
        <f t="shared" si="1"/>
        <v>#DIV/0!</v>
      </c>
    </row>
    <row r="18" spans="1:14" x14ac:dyDescent="0.35">
      <c r="A18" s="5" t="s">
        <v>14</v>
      </c>
      <c r="B18" s="5"/>
      <c r="C18" s="5"/>
      <c r="D18" s="8" t="e">
        <f t="shared" si="1"/>
        <v>#DIV/0!</v>
      </c>
    </row>
    <row r="19" spans="1:14" x14ac:dyDescent="0.35">
      <c r="A19" s="5" t="s">
        <v>15</v>
      </c>
      <c r="B19" s="5"/>
      <c r="C19" s="5"/>
      <c r="D19" s="8" t="e">
        <f t="shared" si="1"/>
        <v>#DIV/0!</v>
      </c>
    </row>
    <row r="22" spans="1:14" ht="15.5" x14ac:dyDescent="0.35">
      <c r="G22" s="12" t="s">
        <v>17</v>
      </c>
      <c r="H22" s="12"/>
      <c r="I22" s="12"/>
      <c r="J22" s="12"/>
      <c r="K22" s="12"/>
      <c r="L22" s="12"/>
      <c r="M22" s="12"/>
      <c r="N22" s="12"/>
    </row>
    <row r="23" spans="1:14" ht="15.5" x14ac:dyDescent="0.35">
      <c r="G23" s="12" t="s">
        <v>28</v>
      </c>
      <c r="H23" s="12"/>
      <c r="I23" s="12"/>
      <c r="J23" s="12"/>
      <c r="K23" s="12"/>
      <c r="L23" s="12"/>
      <c r="M23" s="12"/>
      <c r="N23" s="12"/>
    </row>
    <row r="24" spans="1:14" ht="15.5" x14ac:dyDescent="0.35">
      <c r="G24" s="12" t="s">
        <v>31</v>
      </c>
      <c r="H24" s="12"/>
      <c r="I24" s="12"/>
      <c r="J24" s="12"/>
      <c r="K24" s="12"/>
      <c r="L24" s="12"/>
      <c r="M24" s="12"/>
    </row>
  </sheetData>
  <mergeCells count="1">
    <mergeCell ref="A11:D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J34" sqref="J34"/>
    </sheetView>
  </sheetViews>
  <sheetFormatPr defaultRowHeight="14.5" x14ac:dyDescent="0.35"/>
  <cols>
    <col min="2" max="2" width="15.36328125" customWidth="1"/>
    <col min="3" max="3" width="14.08984375" customWidth="1"/>
    <col min="4" max="4" width="21.1796875" customWidth="1"/>
    <col min="5" max="5" width="20.453125" customWidth="1"/>
    <col min="6" max="6" width="24" customWidth="1"/>
    <col min="7" max="7" width="20.6328125" customWidth="1"/>
    <col min="8" max="8" width="18.26953125" customWidth="1"/>
  </cols>
  <sheetData>
    <row r="1" spans="1:9" x14ac:dyDescent="0.35">
      <c r="A1" s="24" t="s">
        <v>45</v>
      </c>
      <c r="B1" s="24"/>
    </row>
    <row r="2" spans="1:9" ht="58" x14ac:dyDescent="0.35">
      <c r="B2" s="22" t="s">
        <v>46</v>
      </c>
      <c r="C2" s="22" t="s">
        <v>47</v>
      </c>
      <c r="D2" s="22" t="s">
        <v>58</v>
      </c>
      <c r="E2" s="22" t="s">
        <v>59</v>
      </c>
      <c r="F2" s="22" t="s">
        <v>60</v>
      </c>
      <c r="G2" s="22" t="s">
        <v>61</v>
      </c>
      <c r="H2" s="22"/>
      <c r="I2" s="22"/>
    </row>
    <row r="3" spans="1:9" x14ac:dyDescent="0.35">
      <c r="A3" t="s">
        <v>48</v>
      </c>
      <c r="B3">
        <v>102</v>
      </c>
      <c r="C3">
        <v>63</v>
      </c>
      <c r="D3" s="23">
        <v>0.63</v>
      </c>
      <c r="E3" s="23">
        <f>D3*1.15</f>
        <v>0.72449999999999992</v>
      </c>
      <c r="F3">
        <f>C3*1.15</f>
        <v>72.449999999999989</v>
      </c>
      <c r="G3">
        <f>F3-C3</f>
        <v>9.4499999999999886</v>
      </c>
    </row>
    <row r="4" spans="1:9" x14ac:dyDescent="0.35">
      <c r="A4" t="s">
        <v>49</v>
      </c>
      <c r="B4">
        <v>123</v>
      </c>
      <c r="C4">
        <v>73</v>
      </c>
      <c r="D4" s="23">
        <v>0.5934959349593496</v>
      </c>
      <c r="E4" s="23">
        <f t="shared" ref="E4:E6" si="0">D4*1.15</f>
        <v>0.68252032520325201</v>
      </c>
      <c r="F4">
        <f t="shared" ref="F4:F6" si="1">C4*1.15</f>
        <v>83.949999999999989</v>
      </c>
      <c r="G4">
        <f t="shared" ref="G4:G6" si="2">F4-C4</f>
        <v>10.949999999999989</v>
      </c>
    </row>
    <row r="5" spans="1:9" x14ac:dyDescent="0.35">
      <c r="A5" t="s">
        <v>50</v>
      </c>
      <c r="B5">
        <v>92</v>
      </c>
      <c r="C5">
        <v>55</v>
      </c>
      <c r="D5" s="23">
        <v>0.59782608695652173</v>
      </c>
      <c r="E5" s="23">
        <f t="shared" si="0"/>
        <v>0.68749999999999989</v>
      </c>
      <c r="F5">
        <f t="shared" si="1"/>
        <v>63.249999999999993</v>
      </c>
      <c r="G5">
        <f t="shared" si="2"/>
        <v>8.2499999999999929</v>
      </c>
    </row>
    <row r="6" spans="1:9" x14ac:dyDescent="0.35">
      <c r="A6" t="s">
        <v>51</v>
      </c>
      <c r="B6">
        <v>104</v>
      </c>
      <c r="C6">
        <v>60</v>
      </c>
      <c r="D6" s="23">
        <v>0.57692307692307687</v>
      </c>
      <c r="E6" s="23">
        <f t="shared" si="0"/>
        <v>0.66346153846153832</v>
      </c>
      <c r="F6">
        <f t="shared" si="1"/>
        <v>69</v>
      </c>
      <c r="G6">
        <f t="shared" si="2"/>
        <v>9</v>
      </c>
    </row>
    <row r="10" spans="1:9" x14ac:dyDescent="0.35">
      <c r="A10" s="24" t="s">
        <v>55</v>
      </c>
      <c r="B10" s="24"/>
    </row>
    <row r="11" spans="1:9" ht="87" x14ac:dyDescent="0.35">
      <c r="B11" s="22" t="s">
        <v>52</v>
      </c>
      <c r="C11" s="22" t="s">
        <v>53</v>
      </c>
      <c r="D11" s="22" t="s">
        <v>54</v>
      </c>
      <c r="E11" s="22" t="s">
        <v>56</v>
      </c>
      <c r="F11" s="22" t="s">
        <v>69</v>
      </c>
      <c r="G11" s="22" t="s">
        <v>71</v>
      </c>
      <c r="H11" s="22" t="s">
        <v>57</v>
      </c>
    </row>
    <row r="12" spans="1:9" x14ac:dyDescent="0.35">
      <c r="A12" t="s">
        <v>48</v>
      </c>
      <c r="B12">
        <v>102</v>
      </c>
      <c r="C12">
        <v>23</v>
      </c>
      <c r="D12" s="23">
        <f>C12/B12</f>
        <v>0.22549019607843138</v>
      </c>
      <c r="E12" s="23">
        <f>D12*0.85</f>
        <v>0.19166666666666665</v>
      </c>
      <c r="F12">
        <f>E12*B12</f>
        <v>19.549999999999997</v>
      </c>
      <c r="G12" s="23">
        <f>F12/B12</f>
        <v>0.19166666666666665</v>
      </c>
      <c r="H12">
        <f>C12-F12</f>
        <v>3.4500000000000028</v>
      </c>
    </row>
    <row r="13" spans="1:9" x14ac:dyDescent="0.35">
      <c r="A13" t="s">
        <v>49</v>
      </c>
      <c r="B13">
        <v>123</v>
      </c>
      <c r="C13">
        <v>27</v>
      </c>
      <c r="D13" s="23">
        <f t="shared" ref="D13:D15" si="3">C13/B13</f>
        <v>0.21951219512195122</v>
      </c>
      <c r="E13" s="23">
        <f t="shared" ref="E13:E15" si="4">D13*0.85</f>
        <v>0.18658536585365854</v>
      </c>
      <c r="F13">
        <f t="shared" ref="F13:F15" si="5">E13*B13</f>
        <v>22.95</v>
      </c>
      <c r="G13" s="23">
        <f t="shared" ref="G13:G15" si="6">F13/B13</f>
        <v>0.18658536585365854</v>
      </c>
      <c r="H13">
        <f t="shared" ref="H13:H15" si="7">C13-F13</f>
        <v>4.0500000000000007</v>
      </c>
    </row>
    <row r="14" spans="1:9" x14ac:dyDescent="0.35">
      <c r="A14" t="s">
        <v>50</v>
      </c>
      <c r="B14">
        <v>92</v>
      </c>
      <c r="C14">
        <v>17</v>
      </c>
      <c r="D14" s="23">
        <f t="shared" si="3"/>
        <v>0.18478260869565216</v>
      </c>
      <c r="E14" s="23">
        <f t="shared" si="4"/>
        <v>0.15706521739130433</v>
      </c>
      <c r="F14">
        <f t="shared" si="5"/>
        <v>14.449999999999998</v>
      </c>
      <c r="G14" s="23">
        <f t="shared" si="6"/>
        <v>0.15706521739130433</v>
      </c>
      <c r="H14">
        <f t="shared" si="7"/>
        <v>2.5500000000000025</v>
      </c>
    </row>
    <row r="15" spans="1:9" x14ac:dyDescent="0.35">
      <c r="A15" t="s">
        <v>51</v>
      </c>
      <c r="B15">
        <v>104</v>
      </c>
      <c r="C15">
        <v>21</v>
      </c>
      <c r="D15" s="23">
        <f t="shared" si="3"/>
        <v>0.20192307692307693</v>
      </c>
      <c r="E15" s="23">
        <f t="shared" si="4"/>
        <v>0.17163461538461539</v>
      </c>
      <c r="F15">
        <f t="shared" si="5"/>
        <v>17.850000000000001</v>
      </c>
      <c r="G15" s="23">
        <f t="shared" si="6"/>
        <v>0.17163461538461539</v>
      </c>
      <c r="H15">
        <f t="shared" si="7"/>
        <v>3.1499999999999986</v>
      </c>
    </row>
    <row r="18" spans="1:8" x14ac:dyDescent="0.35">
      <c r="A18" s="25" t="s">
        <v>62</v>
      </c>
      <c r="B18" s="25"/>
    </row>
    <row r="19" spans="1:8" ht="43.5" x14ac:dyDescent="0.35">
      <c r="B19" s="22" t="s">
        <v>46</v>
      </c>
      <c r="C19" s="22" t="s">
        <v>47</v>
      </c>
      <c r="D19" s="22" t="s">
        <v>64</v>
      </c>
      <c r="E19" s="22" t="s">
        <v>63</v>
      </c>
      <c r="F19" s="22" t="s">
        <v>65</v>
      </c>
      <c r="G19" s="22" t="s">
        <v>66</v>
      </c>
    </row>
    <row r="20" spans="1:8" x14ac:dyDescent="0.35">
      <c r="A20" t="s">
        <v>48</v>
      </c>
      <c r="B20">
        <v>102</v>
      </c>
      <c r="C20">
        <v>63</v>
      </c>
      <c r="D20" s="23">
        <v>0.63</v>
      </c>
      <c r="E20" s="26">
        <f>D20+0.15</f>
        <v>0.78</v>
      </c>
      <c r="F20">
        <f>B20*E20</f>
        <v>79.56</v>
      </c>
      <c r="G20">
        <f>F20-C20</f>
        <v>16.560000000000002</v>
      </c>
    </row>
    <row r="21" spans="1:8" x14ac:dyDescent="0.35">
      <c r="A21" t="s">
        <v>49</v>
      </c>
      <c r="B21">
        <v>123</v>
      </c>
      <c r="C21">
        <v>73</v>
      </c>
      <c r="D21" s="23">
        <v>0.5934959349593496</v>
      </c>
      <c r="E21" s="26">
        <f t="shared" ref="E21:E23" si="8">D21+0.15</f>
        <v>0.74349593495934962</v>
      </c>
      <c r="F21">
        <f t="shared" ref="F21:F23" si="9">B21*E21</f>
        <v>91.45</v>
      </c>
      <c r="G21">
        <f t="shared" ref="G21:G23" si="10">F21-C21</f>
        <v>18.450000000000003</v>
      </c>
    </row>
    <row r="22" spans="1:8" x14ac:dyDescent="0.35">
      <c r="A22" t="s">
        <v>50</v>
      </c>
      <c r="B22">
        <v>92</v>
      </c>
      <c r="C22">
        <v>55</v>
      </c>
      <c r="D22" s="23">
        <v>0.59782608695652173</v>
      </c>
      <c r="E22" s="26">
        <f t="shared" si="8"/>
        <v>0.74782608695652175</v>
      </c>
      <c r="F22">
        <f t="shared" si="9"/>
        <v>68.8</v>
      </c>
      <c r="G22">
        <f t="shared" si="10"/>
        <v>13.799999999999997</v>
      </c>
    </row>
    <row r="23" spans="1:8" x14ac:dyDescent="0.35">
      <c r="A23" t="s">
        <v>51</v>
      </c>
      <c r="B23">
        <v>104</v>
      </c>
      <c r="C23">
        <v>60</v>
      </c>
      <c r="D23" s="23">
        <v>0.57692307692307687</v>
      </c>
      <c r="E23" s="26">
        <f t="shared" si="8"/>
        <v>0.72692307692307689</v>
      </c>
      <c r="F23">
        <f t="shared" si="9"/>
        <v>75.599999999999994</v>
      </c>
      <c r="G23">
        <f t="shared" si="10"/>
        <v>15.599999999999994</v>
      </c>
    </row>
    <row r="27" spans="1:8" x14ac:dyDescent="0.35">
      <c r="A27" s="27" t="s">
        <v>74</v>
      </c>
      <c r="B27" s="27"/>
    </row>
    <row r="28" spans="1:8" ht="87" x14ac:dyDescent="0.35">
      <c r="B28" s="22" t="s">
        <v>52</v>
      </c>
      <c r="C28" s="22" t="s">
        <v>53</v>
      </c>
      <c r="D28" s="22" t="s">
        <v>67</v>
      </c>
      <c r="E28" s="22" t="s">
        <v>68</v>
      </c>
      <c r="F28" s="22" t="s">
        <v>70</v>
      </c>
      <c r="G28" s="22" t="s">
        <v>72</v>
      </c>
      <c r="H28" s="22" t="s">
        <v>73</v>
      </c>
    </row>
    <row r="29" spans="1:8" x14ac:dyDescent="0.35">
      <c r="A29" t="s">
        <v>48</v>
      </c>
      <c r="B29">
        <v>102</v>
      </c>
      <c r="C29">
        <v>23</v>
      </c>
      <c r="D29" s="23">
        <f>C29/B29</f>
        <v>0.22549019607843138</v>
      </c>
      <c r="E29" s="28">
        <f>D29-0.15</f>
        <v>7.5490196078431382E-2</v>
      </c>
      <c r="F29">
        <f>E29*B29</f>
        <v>7.7000000000000011</v>
      </c>
      <c r="G29" s="29">
        <f>F29/B29</f>
        <v>7.5490196078431382E-2</v>
      </c>
      <c r="H29">
        <f>C29-F29</f>
        <v>15.299999999999999</v>
      </c>
    </row>
    <row r="30" spans="1:8" x14ac:dyDescent="0.35">
      <c r="A30" t="s">
        <v>49</v>
      </c>
      <c r="B30">
        <v>123</v>
      </c>
      <c r="C30">
        <v>27</v>
      </c>
      <c r="D30" s="23">
        <f t="shared" ref="D30:D32" si="11">C30/B30</f>
        <v>0.21951219512195122</v>
      </c>
      <c r="E30" s="28">
        <f t="shared" ref="E30:E32" si="12">D30-0.15</f>
        <v>6.9512195121951226E-2</v>
      </c>
      <c r="F30">
        <f t="shared" ref="F30:F32" si="13">E30*B30</f>
        <v>8.5500000000000007</v>
      </c>
      <c r="G30" s="29">
        <f t="shared" ref="G30:G32" si="14">F30/B30</f>
        <v>6.9512195121951226E-2</v>
      </c>
      <c r="H30">
        <f t="shared" ref="H30:H31" si="15">C30-F30</f>
        <v>18.45</v>
      </c>
    </row>
    <row r="31" spans="1:8" x14ac:dyDescent="0.35">
      <c r="A31" t="s">
        <v>50</v>
      </c>
      <c r="B31">
        <v>92</v>
      </c>
      <c r="C31">
        <v>17</v>
      </c>
      <c r="D31" s="23">
        <f t="shared" si="11"/>
        <v>0.18478260869565216</v>
      </c>
      <c r="E31" s="28">
        <f t="shared" si="12"/>
        <v>3.4782608695652167E-2</v>
      </c>
      <c r="F31">
        <f t="shared" si="13"/>
        <v>3.1999999999999993</v>
      </c>
      <c r="G31" s="29">
        <f t="shared" si="14"/>
        <v>3.4782608695652167E-2</v>
      </c>
      <c r="H31">
        <f t="shared" si="15"/>
        <v>13.8</v>
      </c>
    </row>
    <row r="32" spans="1:8" x14ac:dyDescent="0.35">
      <c r="A32" t="s">
        <v>51</v>
      </c>
      <c r="B32">
        <v>104</v>
      </c>
      <c r="C32">
        <v>21</v>
      </c>
      <c r="D32" s="23">
        <f t="shared" si="11"/>
        <v>0.20192307692307693</v>
      </c>
      <c r="E32" s="28">
        <f t="shared" si="12"/>
        <v>5.1923076923076933E-2</v>
      </c>
      <c r="F32">
        <f t="shared" si="13"/>
        <v>5.4000000000000012</v>
      </c>
      <c r="G32" s="29">
        <f t="shared" si="14"/>
        <v>5.1923076923076933E-2</v>
      </c>
      <c r="H32">
        <f>C32-F32</f>
        <v>15.599999999999998</v>
      </c>
    </row>
  </sheetData>
  <mergeCells count="3">
    <mergeCell ref="A1:B1"/>
    <mergeCell ref="A10:B10"/>
    <mergeCell ref="A27:B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XFD1048576"/>
    </sheetView>
  </sheetViews>
  <sheetFormatPr defaultRowHeight="14.5" x14ac:dyDescent="0.35"/>
  <cols>
    <col min="2" max="2" width="11.90625" customWidth="1"/>
    <col min="3" max="3" width="15.1796875" customWidth="1"/>
    <col min="4" max="4" width="25.1796875" customWidth="1"/>
  </cols>
  <sheetData>
    <row r="1" spans="1:5" x14ac:dyDescent="0.35">
      <c r="A1" s="17" t="s">
        <v>29</v>
      </c>
      <c r="B1" s="17"/>
      <c r="C1" s="17"/>
      <c r="D1" s="17"/>
      <c r="E1" t="s">
        <v>32</v>
      </c>
    </row>
    <row r="2" spans="1:5" x14ac:dyDescent="0.35">
      <c r="A2" s="9"/>
      <c r="B2" s="9"/>
      <c r="C2" s="9"/>
      <c r="D2" s="9"/>
      <c r="E2" t="s">
        <v>33</v>
      </c>
    </row>
    <row r="3" spans="1:5" x14ac:dyDescent="0.35">
      <c r="A3" s="9"/>
      <c r="B3" s="9"/>
      <c r="C3" s="9"/>
      <c r="D3" s="9"/>
      <c r="E3" t="s">
        <v>34</v>
      </c>
    </row>
    <row r="4" spans="1:5" x14ac:dyDescent="0.35">
      <c r="A4" s="9"/>
      <c r="B4" s="9"/>
      <c r="C4" s="9"/>
      <c r="D4" s="9"/>
      <c r="E4" t="s">
        <v>35</v>
      </c>
    </row>
    <row r="5" spans="1:5" x14ac:dyDescent="0.35">
      <c r="A5" s="11" t="s">
        <v>8</v>
      </c>
    </row>
    <row r="6" spans="1:5" ht="58" x14ac:dyDescent="0.35">
      <c r="A6" s="1" t="s">
        <v>5</v>
      </c>
      <c r="B6" s="2" t="s">
        <v>6</v>
      </c>
      <c r="C6" s="3" t="s">
        <v>0</v>
      </c>
      <c r="D6" s="1" t="s">
        <v>7</v>
      </c>
    </row>
    <row r="7" spans="1:5" x14ac:dyDescent="0.35">
      <c r="A7" s="1" t="s">
        <v>36</v>
      </c>
      <c r="B7" s="1">
        <v>7</v>
      </c>
      <c r="C7" s="1">
        <v>28</v>
      </c>
      <c r="D7" s="4">
        <f>B7/C7</f>
        <v>0.25</v>
      </c>
    </row>
    <row r="8" spans="1:5" x14ac:dyDescent="0.35">
      <c r="A8" s="1" t="s">
        <v>37</v>
      </c>
      <c r="B8" s="1">
        <v>9</v>
      </c>
      <c r="C8" s="1">
        <v>32</v>
      </c>
      <c r="D8" s="4">
        <f t="shared" ref="D8:D11" si="0">B8/C8</f>
        <v>0.28125</v>
      </c>
    </row>
    <row r="9" spans="1:5" x14ac:dyDescent="0.35">
      <c r="A9" s="1" t="s">
        <v>38</v>
      </c>
      <c r="B9" s="1">
        <v>9</v>
      </c>
      <c r="C9" s="1">
        <v>26</v>
      </c>
      <c r="D9" s="4">
        <f t="shared" si="0"/>
        <v>0.34615384615384615</v>
      </c>
    </row>
    <row r="10" spans="1:5" x14ac:dyDescent="0.35">
      <c r="A10" s="1" t="s">
        <v>39</v>
      </c>
      <c r="B10" s="1">
        <v>6</v>
      </c>
      <c r="C10" s="1">
        <v>27</v>
      </c>
      <c r="D10" s="4">
        <f t="shared" si="0"/>
        <v>0.22222222222222221</v>
      </c>
    </row>
    <row r="11" spans="1:5" x14ac:dyDescent="0.35">
      <c r="A11" s="1" t="s">
        <v>40</v>
      </c>
      <c r="B11" s="1">
        <v>8</v>
      </c>
      <c r="C11" s="1">
        <v>33</v>
      </c>
      <c r="D11" s="4">
        <f t="shared" si="0"/>
        <v>0.24242424242424243</v>
      </c>
    </row>
    <row r="12" spans="1:5" x14ac:dyDescent="0.35">
      <c r="A12" s="10"/>
      <c r="B12" s="10"/>
      <c r="C12" s="10"/>
      <c r="D12" s="16"/>
    </row>
    <row r="13" spans="1:5" x14ac:dyDescent="0.35">
      <c r="A13" s="21" t="s">
        <v>30</v>
      </c>
      <c r="B13" s="21"/>
      <c r="C13" s="21"/>
      <c r="D13" s="21"/>
    </row>
    <row r="14" spans="1:5" ht="18.5" x14ac:dyDescent="0.45">
      <c r="A14" s="10" t="s">
        <v>16</v>
      </c>
    </row>
    <row r="15" spans="1:5" ht="58" x14ac:dyDescent="0.35">
      <c r="A15" s="5" t="s">
        <v>9</v>
      </c>
      <c r="B15" s="6" t="s">
        <v>6</v>
      </c>
      <c r="C15" s="7" t="s">
        <v>0</v>
      </c>
      <c r="D15" s="5" t="s">
        <v>7</v>
      </c>
    </row>
    <row r="16" spans="1:5" x14ac:dyDescent="0.35">
      <c r="A16" s="5">
        <v>1</v>
      </c>
      <c r="B16" s="5"/>
      <c r="C16" s="5"/>
      <c r="D16" s="8" t="e">
        <f>B16/C16</f>
        <v>#DIV/0!</v>
      </c>
    </row>
    <row r="17" spans="1:4" x14ac:dyDescent="0.35">
      <c r="A17" s="5">
        <v>2</v>
      </c>
      <c r="B17" s="5"/>
      <c r="C17" s="5"/>
      <c r="D17" s="8" t="e">
        <f t="shared" ref="D17:D21" si="1">B17/C17</f>
        <v>#DIV/0!</v>
      </c>
    </row>
    <row r="18" spans="1:4" x14ac:dyDescent="0.35">
      <c r="A18" s="5">
        <v>3</v>
      </c>
      <c r="B18" s="5"/>
      <c r="C18" s="5"/>
      <c r="D18" s="8" t="e">
        <f t="shared" si="1"/>
        <v>#DIV/0!</v>
      </c>
    </row>
    <row r="19" spans="1:4" x14ac:dyDescent="0.35">
      <c r="A19" s="5">
        <v>4</v>
      </c>
      <c r="B19" s="5"/>
      <c r="C19" s="5"/>
      <c r="D19" s="8" t="e">
        <f t="shared" si="1"/>
        <v>#DIV/0!</v>
      </c>
    </row>
    <row r="20" spans="1:4" x14ac:dyDescent="0.35">
      <c r="A20" s="5">
        <v>5</v>
      </c>
      <c r="B20" s="5"/>
      <c r="C20" s="5"/>
      <c r="D20" s="8" t="e">
        <f t="shared" si="1"/>
        <v>#DIV/0!</v>
      </c>
    </row>
    <row r="21" spans="1:4" x14ac:dyDescent="0.35">
      <c r="A21" s="5">
        <v>6</v>
      </c>
      <c r="B21" s="5"/>
      <c r="C21" s="5"/>
      <c r="D21" s="8" t="e">
        <f t="shared" si="1"/>
        <v>#DIV/0!</v>
      </c>
    </row>
  </sheetData>
  <mergeCells count="1">
    <mergeCell ref="A13:D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14" workbookViewId="0">
      <selection activeCell="L27" sqref="L27"/>
    </sheetView>
  </sheetViews>
  <sheetFormatPr defaultRowHeight="14.5" x14ac:dyDescent="0.35"/>
  <cols>
    <col min="1" max="1" width="11.90625" customWidth="1"/>
    <col min="2" max="2" width="15" customWidth="1"/>
    <col min="3" max="3" width="15.1796875" customWidth="1"/>
    <col min="4" max="4" width="22.7265625" customWidth="1"/>
    <col min="5" max="5" width="13.36328125" customWidth="1"/>
    <col min="6" max="6" width="11.90625" customWidth="1"/>
    <col min="7" max="7" width="12.7265625" customWidth="1"/>
    <col min="8" max="8" width="11.26953125" customWidth="1"/>
    <col min="9" max="9" width="13.453125" customWidth="1"/>
    <col min="10" max="10" width="12" customWidth="1"/>
  </cols>
  <sheetData>
    <row r="1" spans="1:5" x14ac:dyDescent="0.35">
      <c r="A1" s="17" t="s">
        <v>29</v>
      </c>
      <c r="B1" s="17"/>
      <c r="C1" s="17"/>
      <c r="D1" s="17"/>
      <c r="E1" t="s">
        <v>41</v>
      </c>
    </row>
    <row r="2" spans="1:5" x14ac:dyDescent="0.35">
      <c r="A2" s="9"/>
      <c r="B2" s="9"/>
      <c r="C2" s="9"/>
      <c r="D2" s="9"/>
      <c r="E2" t="s">
        <v>44</v>
      </c>
    </row>
    <row r="3" spans="1:5" x14ac:dyDescent="0.35">
      <c r="A3" s="9"/>
      <c r="B3" s="9"/>
      <c r="C3" s="9"/>
      <c r="D3" s="9"/>
    </row>
    <row r="4" spans="1:5" x14ac:dyDescent="0.35">
      <c r="A4" s="9"/>
      <c r="B4" s="9"/>
      <c r="C4" s="9"/>
      <c r="D4" s="9"/>
    </row>
    <row r="5" spans="1:5" x14ac:dyDescent="0.35">
      <c r="A5" s="11" t="s">
        <v>8</v>
      </c>
    </row>
    <row r="6" spans="1:5" ht="43.5" x14ac:dyDescent="0.35">
      <c r="A6" s="1" t="s">
        <v>5</v>
      </c>
      <c r="B6" s="2" t="s">
        <v>6</v>
      </c>
      <c r="C6" s="3" t="s">
        <v>0</v>
      </c>
      <c r="D6" s="1" t="s">
        <v>7</v>
      </c>
      <c r="E6" s="19" t="s">
        <v>42</v>
      </c>
    </row>
    <row r="7" spans="1:5" x14ac:dyDescent="0.35">
      <c r="A7" s="1" t="s">
        <v>36</v>
      </c>
      <c r="B7" s="1">
        <v>7</v>
      </c>
      <c r="C7" s="1">
        <v>28</v>
      </c>
      <c r="D7" s="4">
        <f>B7/C7</f>
        <v>0.25</v>
      </c>
      <c r="E7" s="19">
        <f>C7-B7</f>
        <v>21</v>
      </c>
    </row>
    <row r="8" spans="1:5" x14ac:dyDescent="0.35">
      <c r="A8" s="1" t="s">
        <v>37</v>
      </c>
      <c r="B8" s="1">
        <v>9</v>
      </c>
      <c r="C8" s="1">
        <v>32</v>
      </c>
      <c r="D8" s="4">
        <f t="shared" ref="D8:D11" si="0">B8/C8</f>
        <v>0.28125</v>
      </c>
      <c r="E8" s="19">
        <f t="shared" ref="E8:E11" si="1">C8-B8</f>
        <v>23</v>
      </c>
    </row>
    <row r="9" spans="1:5" x14ac:dyDescent="0.35">
      <c r="A9" s="1" t="s">
        <v>38</v>
      </c>
      <c r="B9" s="1">
        <v>9</v>
      </c>
      <c r="C9" s="1">
        <v>26</v>
      </c>
      <c r="D9" s="4">
        <f t="shared" si="0"/>
        <v>0.34615384615384615</v>
      </c>
      <c r="E9" s="19">
        <f t="shared" si="1"/>
        <v>17</v>
      </c>
    </row>
    <row r="10" spans="1:5" x14ac:dyDescent="0.35">
      <c r="A10" s="1" t="s">
        <v>39</v>
      </c>
      <c r="B10" s="1">
        <v>6</v>
      </c>
      <c r="C10" s="1">
        <v>27</v>
      </c>
      <c r="D10" s="4">
        <f t="shared" si="0"/>
        <v>0.22222222222222221</v>
      </c>
      <c r="E10" s="19">
        <f t="shared" si="1"/>
        <v>21</v>
      </c>
    </row>
    <row r="11" spans="1:5" x14ac:dyDescent="0.35">
      <c r="A11" s="1" t="s">
        <v>43</v>
      </c>
      <c r="B11" s="1">
        <v>8</v>
      </c>
      <c r="C11" s="1">
        <v>33</v>
      </c>
      <c r="D11" s="4">
        <f t="shared" si="0"/>
        <v>0.24242424242424243</v>
      </c>
      <c r="E11" s="19">
        <f t="shared" si="1"/>
        <v>25</v>
      </c>
    </row>
    <row r="12" spans="1:5" x14ac:dyDescent="0.35">
      <c r="A12" s="10"/>
      <c r="B12" s="10"/>
      <c r="C12" s="10"/>
      <c r="D12" s="16"/>
    </row>
    <row r="13" spans="1:5" x14ac:dyDescent="0.35">
      <c r="A13" s="21" t="s">
        <v>30</v>
      </c>
      <c r="B13" s="21"/>
      <c r="C13" s="21"/>
      <c r="D13" s="21"/>
    </row>
    <row r="14" spans="1:5" ht="18.5" x14ac:dyDescent="0.45">
      <c r="A14" s="10" t="s">
        <v>16</v>
      </c>
    </row>
    <row r="15" spans="1:5" ht="43.5" x14ac:dyDescent="0.35">
      <c r="A15" s="5" t="s">
        <v>9</v>
      </c>
      <c r="B15" s="6" t="s">
        <v>6</v>
      </c>
      <c r="C15" s="7" t="s">
        <v>0</v>
      </c>
      <c r="D15" s="5" t="s">
        <v>7</v>
      </c>
      <c r="E15" s="20" t="s">
        <v>42</v>
      </c>
    </row>
    <row r="16" spans="1:5" x14ac:dyDescent="0.35">
      <c r="A16" s="5">
        <v>1</v>
      </c>
      <c r="B16" s="5">
        <v>1</v>
      </c>
      <c r="C16" s="5"/>
      <c r="D16" s="8" t="e">
        <f>B16/C16</f>
        <v>#DIV/0!</v>
      </c>
      <c r="E16" s="5">
        <v>2</v>
      </c>
    </row>
    <row r="17" spans="1:5" x14ac:dyDescent="0.35">
      <c r="A17" s="5">
        <v>2</v>
      </c>
      <c r="B17" s="5">
        <v>1</v>
      </c>
      <c r="C17" s="5"/>
      <c r="D17" s="8" t="e">
        <f t="shared" ref="D17:D21" si="2">B17/C17</f>
        <v>#DIV/0!</v>
      </c>
      <c r="E17" s="5">
        <v>2</v>
      </c>
    </row>
    <row r="18" spans="1:5" x14ac:dyDescent="0.35">
      <c r="A18" s="5">
        <v>3</v>
      </c>
      <c r="B18" s="5">
        <v>1</v>
      </c>
      <c r="C18" s="5"/>
      <c r="D18" s="8" t="e">
        <f t="shared" si="2"/>
        <v>#DIV/0!</v>
      </c>
      <c r="E18" s="5">
        <v>2</v>
      </c>
    </row>
    <row r="19" spans="1:5" x14ac:dyDescent="0.35">
      <c r="A19" s="5">
        <v>4</v>
      </c>
      <c r="B19" s="5">
        <v>1</v>
      </c>
      <c r="C19" s="5"/>
      <c r="D19" s="8" t="e">
        <f t="shared" si="2"/>
        <v>#DIV/0!</v>
      </c>
      <c r="E19" s="5">
        <v>2</v>
      </c>
    </row>
    <row r="20" spans="1:5" x14ac:dyDescent="0.35">
      <c r="A20" s="5">
        <v>5</v>
      </c>
      <c r="B20" s="5">
        <v>1</v>
      </c>
      <c r="C20" s="5"/>
      <c r="D20" s="8" t="e">
        <f t="shared" si="2"/>
        <v>#DIV/0!</v>
      </c>
      <c r="E20" s="5">
        <v>2</v>
      </c>
    </row>
    <row r="21" spans="1:5" x14ac:dyDescent="0.35">
      <c r="A21" s="5">
        <v>6</v>
      </c>
      <c r="B21" s="5">
        <v>1</v>
      </c>
      <c r="C21" s="5"/>
      <c r="D21" s="8" t="e">
        <f t="shared" si="2"/>
        <v>#DIV/0!</v>
      </c>
      <c r="E21" s="5">
        <v>2</v>
      </c>
    </row>
  </sheetData>
  <mergeCells count="1">
    <mergeCell ref="A13:D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opLeftCell="A2" workbookViewId="0">
      <selection activeCell="C2" sqref="C2"/>
    </sheetView>
  </sheetViews>
  <sheetFormatPr defaultRowHeight="14.5" x14ac:dyDescent="0.35"/>
  <cols>
    <col min="1" max="1" width="19.81640625" customWidth="1"/>
    <col min="2" max="2" width="24.1796875" customWidth="1"/>
    <col min="3" max="3" width="15.81640625" customWidth="1"/>
    <col min="4" max="4" width="18.54296875" customWidth="1"/>
    <col min="5" max="5" width="23.26953125" customWidth="1"/>
    <col min="6" max="6" width="19.90625" customWidth="1"/>
    <col min="7" max="7" width="17.453125" customWidth="1"/>
  </cols>
  <sheetData>
    <row r="1" spans="1:7" x14ac:dyDescent="0.35">
      <c r="A1" s="14" t="s">
        <v>27</v>
      </c>
    </row>
    <row r="2" spans="1:7" ht="43.5" x14ac:dyDescent="0.35">
      <c r="A2" s="11" t="s">
        <v>20</v>
      </c>
      <c r="B2" s="15" t="s">
        <v>21</v>
      </c>
      <c r="C2" s="15" t="s">
        <v>24</v>
      </c>
      <c r="D2" s="15" t="s">
        <v>25</v>
      </c>
      <c r="E2" s="15" t="s">
        <v>23</v>
      </c>
      <c r="F2" s="15" t="s">
        <v>22</v>
      </c>
      <c r="G2" s="15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run chart template</vt:lpstr>
      <vt:lpstr>percent change</vt:lpstr>
      <vt:lpstr>bar chart</vt:lpstr>
      <vt:lpstr>stacked bar chart</vt:lpstr>
      <vt:lpstr>data plan</vt:lpstr>
    </vt:vector>
  </TitlesOfParts>
  <Company>CHC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Thies, Kathleen</dc:creator>
  <cp:lastModifiedBy>Thies, Kathleen</cp:lastModifiedBy>
  <dcterms:created xsi:type="dcterms:W3CDTF">2021-10-15T21:43:16Z</dcterms:created>
  <dcterms:modified xsi:type="dcterms:W3CDTF">2021-10-19T18:25:12Z</dcterms:modified>
</cp:coreProperties>
</file>